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<sst xmlns="http://schemas.openxmlformats.org/spreadsheetml/2006/main" count="54" uniqueCount="54">
  <si>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</si>
  <si>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</si>
  <si>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</si>
  <si>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</si>
  <si>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</si>
  <si>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</si>
  <si>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</si>
  <si>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</si>
  <si>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</si>
  <si>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</si>
  <si>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</si>
  <si>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10102000000000</t>
  </si>
  <si>
    <t>10601000000000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</si>
  <si>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</si>
  <si>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</si>
  <si>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</si>
  <si>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</si>
  <si>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</si>
  <si>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</si>
  <si>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</si>
  <si>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</si>
  <si>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</si>
  <si>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</si>
  <si>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</si>
  <si>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</si>
  <si>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</si>
  <si>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</si>
  <si>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</si>
  <si>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</si>
  <si>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</si>
  <si>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</si>
  <si>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</si>
  <si>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</si>
  <si>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</si>
  <si>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</si>
  <si>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</si>
  <si>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</si>
  <si>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</si>
  <si>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</si>
  <si>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</si>
  <si>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</si>
  <si>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</si>
  <si>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2014 г.</t>
  </si>
  <si>
    <t>План 2015 г.</t>
  </si>
  <si>
    <t>к плану 2015 г.</t>
  </si>
  <si>
    <t>Сведения об исполнении доходной части бюджета Черновского сельского поселения на 2015 год.</t>
  </si>
  <si>
    <t>1110503(7)5000000</t>
  </si>
  <si>
    <t>11701000000000</t>
  </si>
  <si>
    <t>Невыясненные поступления</t>
  </si>
  <si>
    <t>на 01.01.2016 г.</t>
  </si>
  <si>
    <t>Факт 2015 г.</t>
  </si>
  <si>
    <t>к факту        2014 г.</t>
  </si>
  <si>
    <t>Штрафы</t>
  </si>
  <si>
    <t>11600000000000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</si>
</sst>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6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172" fontId="7" fillId="0" borderId="13" xfId="0" applyNumberFormat="1" applyFont="1" applyBorder="1" applyAlignment="1">
      <alignment/>
    </xf>
    <xf numFmtId="172" fontId="7" fillId="0" borderId="23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172" fontId="54" fillId="0" borderId="11" xfId="0" applyNumberFormat="1" applyFont="1" applyBorder="1" applyAlignment="1">
      <alignment/>
    </xf>
    <xf numFmtId="172" fontId="54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172" fontId="55" fillId="0" borderId="11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38.75390625" style="0" customWidth="1"/>
    <col min="2" max="2" width="16.00390625" style="0" customWidth="1"/>
    <col min="3" max="3" width="14.25390625" style="70" customWidth="1"/>
    <col min="4" max="4" width="13.75390625" style="0" customWidth="1"/>
    <col min="5" max="5" width="13.00390625" style="0" customWidth="1"/>
    <col min="6" max="6" width="10.75390625" style="0" customWidth="1"/>
    <col min="7" max="7" width="9.75390625" style="0" customWidth="1"/>
  </cols>
  <sheetData>
    <row r="1" spans="1:6" s="23" customFormat="1" ht="18">
      <c r="A1" s="19" t="s">
        <v>45</v>
      </c>
      <c r="B1" s="21"/>
      <c r="C1" s="67"/>
      <c r="D1" s="20"/>
      <c r="E1" s="20"/>
      <c r="F1" s="22"/>
    </row>
    <row r="2" spans="1:6" ht="15.75">
      <c r="A2" s="12"/>
      <c r="B2" s="14"/>
      <c r="C2" s="68"/>
      <c r="D2" s="13"/>
      <c r="E2" s="13"/>
      <c r="F2" s="15"/>
    </row>
    <row r="3" spans="1:6" ht="15.75">
      <c r="A3" s="24" t="s">
        <v>49</v>
      </c>
      <c r="B3" s="1"/>
      <c r="C3" s="69"/>
      <c r="D3" s="2"/>
      <c r="E3" s="2"/>
      <c r="F3" s="3"/>
    </row>
    <row r="4" spans="1:6" ht="13.5" thickBot="1">
      <c r="A4" s="10"/>
      <c r="B4" s="11"/>
      <c r="D4" s="5"/>
      <c r="E4" s="5"/>
      <c r="F4" s="38" t="s">
        <v>22</v>
      </c>
    </row>
    <row r="5" spans="1:7" ht="30.75" customHeight="1">
      <c r="A5" s="78" t="s">
        <v>0</v>
      </c>
      <c r="B5" s="80" t="s">
        <v>1</v>
      </c>
      <c r="C5" s="80" t="s">
        <v>42</v>
      </c>
      <c r="D5" s="83" t="s">
        <v>43</v>
      </c>
      <c r="E5" s="83" t="s">
        <v>50</v>
      </c>
      <c r="F5" s="76" t="s">
        <v>17</v>
      </c>
      <c r="G5" s="77"/>
    </row>
    <row r="6" spans="1:7" ht="34.5" customHeight="1" thickBot="1">
      <c r="A6" s="79"/>
      <c r="B6" s="81"/>
      <c r="C6" s="82"/>
      <c r="D6" s="84"/>
      <c r="E6" s="84"/>
      <c r="F6" s="16" t="s">
        <v>44</v>
      </c>
      <c r="G6" s="31" t="s">
        <v>51</v>
      </c>
    </row>
    <row r="7" spans="1:7" ht="17.25" customHeight="1">
      <c r="A7" s="30" t="s">
        <v>4</v>
      </c>
      <c r="B7" s="4" t="s">
        <v>11</v>
      </c>
      <c r="C7" s="47">
        <v>458478.29</v>
      </c>
      <c r="D7" s="48">
        <v>362100</v>
      </c>
      <c r="E7" s="49">
        <v>364981.6</v>
      </c>
      <c r="F7" s="18">
        <f aca="true" t="shared" si="0" ref="F7:F26">E7/D7*100</f>
        <v>100.7958022645678</v>
      </c>
      <c r="G7" s="35">
        <f>E7/C7*100</f>
        <v>79.60717180305309</v>
      </c>
    </row>
    <row r="8" spans="1:7" ht="15" customHeight="1">
      <c r="A8" s="26" t="s">
        <v>40</v>
      </c>
      <c r="B8" s="7" t="s">
        <v>41</v>
      </c>
      <c r="C8" s="50">
        <f>722732.55+15.61</f>
        <v>722748.16</v>
      </c>
      <c r="D8" s="51">
        <v>612300</v>
      </c>
      <c r="E8" s="51">
        <f>511585.44+0.64</f>
        <v>511586.08</v>
      </c>
      <c r="F8" s="32">
        <f t="shared" si="0"/>
        <v>83.55154009472481</v>
      </c>
      <c r="G8" s="37">
        <f aca="true" t="shared" si="1" ref="G8:G26">E8/C8*100</f>
        <v>70.78344965969889</v>
      </c>
    </row>
    <row r="9" spans="1:7" ht="16.5" customHeight="1">
      <c r="A9" s="26" t="s">
        <v>2</v>
      </c>
      <c r="B9" s="7" t="s">
        <v>12</v>
      </c>
      <c r="C9" s="50">
        <v>12744.13</v>
      </c>
      <c r="D9" s="51">
        <v>21700</v>
      </c>
      <c r="E9" s="51">
        <v>21493.17</v>
      </c>
      <c r="F9" s="32">
        <f t="shared" si="0"/>
        <v>99.046866359447</v>
      </c>
      <c r="G9" s="45">
        <f t="shared" si="1"/>
        <v>168.6515281937645</v>
      </c>
    </row>
    <row r="10" spans="1:7" ht="15.75" customHeight="1">
      <c r="A10" s="26" t="s">
        <v>26</v>
      </c>
      <c r="B10" s="7" t="s">
        <v>27</v>
      </c>
      <c r="C10" s="50">
        <v>178015.11</v>
      </c>
      <c r="D10" s="51">
        <v>226000</v>
      </c>
      <c r="E10" s="51">
        <v>226793</v>
      </c>
      <c r="F10" s="32">
        <f t="shared" si="0"/>
        <v>100.35088495575222</v>
      </c>
      <c r="G10" s="37">
        <f t="shared" si="1"/>
        <v>127.40098298397255</v>
      </c>
    </row>
    <row r="11" spans="1:7" ht="15" customHeight="1">
      <c r="A11" s="26" t="s">
        <v>3</v>
      </c>
      <c r="B11" s="7" t="s">
        <v>16</v>
      </c>
      <c r="C11" s="50">
        <v>372147.42</v>
      </c>
      <c r="D11" s="51">
        <v>1648900</v>
      </c>
      <c r="E11" s="51">
        <v>1299519.11</v>
      </c>
      <c r="F11" s="32">
        <f t="shared" si="0"/>
        <v>78.81127478925345</v>
      </c>
      <c r="G11" s="37">
        <f t="shared" si="1"/>
        <v>349.19471160111766</v>
      </c>
    </row>
    <row r="12" spans="1:7" ht="15.75" customHeight="1">
      <c r="A12" s="26" t="s">
        <v>18</v>
      </c>
      <c r="B12" s="7" t="s">
        <v>19</v>
      </c>
      <c r="C12" s="50">
        <v>1000</v>
      </c>
      <c r="D12" s="51">
        <v>2900</v>
      </c>
      <c r="E12" s="51">
        <v>2800</v>
      </c>
      <c r="F12" s="32">
        <f t="shared" si="0"/>
        <v>96.55172413793103</v>
      </c>
      <c r="G12" s="37">
        <f t="shared" si="1"/>
        <v>280</v>
      </c>
    </row>
    <row r="13" spans="1:7" ht="13.5">
      <c r="A13" s="26" t="s">
        <v>7</v>
      </c>
      <c r="B13" s="7" t="s">
        <v>8</v>
      </c>
      <c r="C13" s="50">
        <v>271877.49</v>
      </c>
      <c r="D13" s="51">
        <v>0</v>
      </c>
      <c r="E13" s="51">
        <v>0</v>
      </c>
      <c r="F13" s="72" t="e">
        <f t="shared" si="0"/>
        <v>#DIV/0!</v>
      </c>
      <c r="G13" s="37">
        <f t="shared" si="1"/>
        <v>0</v>
      </c>
    </row>
    <row r="14" spans="1:7" ht="18.75" customHeight="1">
      <c r="A14" s="26" t="s">
        <v>28</v>
      </c>
      <c r="B14" s="7" t="s">
        <v>46</v>
      </c>
      <c r="C14" s="50">
        <v>65702.28</v>
      </c>
      <c r="D14" s="51">
        <v>66800</v>
      </c>
      <c r="E14" s="51">
        <v>72216</v>
      </c>
      <c r="F14" s="32">
        <f t="shared" si="0"/>
        <v>108.10778443113773</v>
      </c>
      <c r="G14" s="37">
        <f t="shared" si="1"/>
        <v>109.91399385226815</v>
      </c>
    </row>
    <row r="15" spans="1:7" ht="15.75" customHeight="1" hidden="1">
      <c r="A15" s="41" t="s">
        <v>33</v>
      </c>
      <c r="B15" s="7" t="s">
        <v>34</v>
      </c>
      <c r="C15" s="50">
        <v>0</v>
      </c>
      <c r="D15" s="51">
        <v>0</v>
      </c>
      <c r="E15" s="51">
        <v>0</v>
      </c>
      <c r="F15" s="32" t="e">
        <f t="shared" si="0"/>
        <v>#DIV/0!</v>
      </c>
      <c r="G15" s="37" t="e">
        <f t="shared" si="1"/>
        <v>#DIV/0!</v>
      </c>
    </row>
    <row r="16" spans="1:7" ht="14.25" customHeight="1">
      <c r="A16" s="26" t="s">
        <v>32</v>
      </c>
      <c r="B16" s="7" t="s">
        <v>31</v>
      </c>
      <c r="C16" s="50">
        <v>9838.26</v>
      </c>
      <c r="D16" s="51">
        <v>68500</v>
      </c>
      <c r="E16" s="51">
        <v>68195.12</v>
      </c>
      <c r="F16" s="32">
        <f t="shared" si="0"/>
        <v>99.55491970802919</v>
      </c>
      <c r="G16" s="37">
        <f t="shared" si="1"/>
        <v>693.16240879993</v>
      </c>
    </row>
    <row r="17" spans="1:7" ht="14.25" customHeight="1">
      <c r="A17" s="40" t="s">
        <v>29</v>
      </c>
      <c r="B17" s="7" t="s">
        <v>30</v>
      </c>
      <c r="C17" s="52">
        <v>0</v>
      </c>
      <c r="D17" s="53">
        <v>632320.99</v>
      </c>
      <c r="E17" s="53">
        <v>631050</v>
      </c>
      <c r="F17" s="32">
        <f t="shared" si="0"/>
        <v>99.79899607634407</v>
      </c>
      <c r="G17" s="73" t="e">
        <f t="shared" si="1"/>
        <v>#DIV/0!</v>
      </c>
    </row>
    <row r="18" spans="1:7" ht="14.25" customHeight="1">
      <c r="A18" s="27" t="s">
        <v>20</v>
      </c>
      <c r="B18" s="8" t="s">
        <v>21</v>
      </c>
      <c r="C18" s="52">
        <v>10600.86</v>
      </c>
      <c r="D18" s="53">
        <v>0</v>
      </c>
      <c r="E18" s="53">
        <v>0</v>
      </c>
      <c r="F18" s="72" t="e">
        <f t="shared" si="0"/>
        <v>#DIV/0!</v>
      </c>
      <c r="G18" s="37">
        <f t="shared" si="1"/>
        <v>0</v>
      </c>
    </row>
    <row r="19" spans="1:7" ht="14.25" customHeight="1">
      <c r="A19" s="40" t="s">
        <v>35</v>
      </c>
      <c r="B19" s="8" t="s">
        <v>36</v>
      </c>
      <c r="C19" s="52">
        <v>0</v>
      </c>
      <c r="D19" s="53">
        <v>0</v>
      </c>
      <c r="E19" s="53">
        <v>0</v>
      </c>
      <c r="F19" s="33" t="e">
        <f>E19/D19*100</f>
        <v>#DIV/0!</v>
      </c>
      <c r="G19" s="36" t="e">
        <f>E19/C19*100</f>
        <v>#DIV/0!</v>
      </c>
    </row>
    <row r="20" spans="1:7" ht="14.25" customHeight="1">
      <c r="A20" s="40" t="s">
        <v>52</v>
      </c>
      <c r="B20" s="8" t="s">
        <v>53</v>
      </c>
      <c r="C20" s="52">
        <v>0</v>
      </c>
      <c r="D20" s="53">
        <v>1100</v>
      </c>
      <c r="E20" s="53">
        <v>1044.1</v>
      </c>
      <c r="F20" s="75">
        <f t="shared" si="0"/>
        <v>94.91818181818181</v>
      </c>
      <c r="G20" s="36" t="e">
        <f t="shared" si="1"/>
        <v>#DIV/0!</v>
      </c>
    </row>
    <row r="21" spans="1:7" ht="14.25" customHeight="1" thickBot="1">
      <c r="A21" s="28" t="s">
        <v>48</v>
      </c>
      <c r="B21" s="17" t="s">
        <v>47</v>
      </c>
      <c r="C21" s="42">
        <v>0</v>
      </c>
      <c r="D21" s="46">
        <v>0</v>
      </c>
      <c r="E21" s="46">
        <v>0</v>
      </c>
      <c r="F21" s="33" t="e">
        <f t="shared" si="0"/>
        <v>#DIV/0!</v>
      </c>
      <c r="G21" s="36" t="e">
        <f t="shared" si="1"/>
        <v>#DIV/0!</v>
      </c>
    </row>
    <row r="22" spans="1:7" ht="18" customHeight="1" thickBot="1">
      <c r="A22" s="54" t="s">
        <v>37</v>
      </c>
      <c r="B22" s="55"/>
      <c r="C22" s="56">
        <f>SUM(C7:C21)</f>
        <v>2103152</v>
      </c>
      <c r="D22" s="57">
        <f>SUM(D7:D21)</f>
        <v>3642620.99</v>
      </c>
      <c r="E22" s="57">
        <f>SUM(E7:E21)</f>
        <v>3199678.18</v>
      </c>
      <c r="F22" s="58">
        <f t="shared" si="0"/>
        <v>87.83999732017136</v>
      </c>
      <c r="G22" s="59">
        <f t="shared" si="1"/>
        <v>152.13727681118627</v>
      </c>
    </row>
    <row r="23" spans="1:7" ht="13.5">
      <c r="A23" s="29" t="s">
        <v>13</v>
      </c>
      <c r="B23" s="4" t="s">
        <v>14</v>
      </c>
      <c r="C23" s="60">
        <v>3756300</v>
      </c>
      <c r="D23" s="48">
        <v>4266100</v>
      </c>
      <c r="E23" s="48">
        <v>4266100</v>
      </c>
      <c r="F23" s="34">
        <f t="shared" si="0"/>
        <v>100</v>
      </c>
      <c r="G23" s="39">
        <f t="shared" si="1"/>
        <v>113.57186593190107</v>
      </c>
    </row>
    <row r="24" spans="1:7" ht="16.5" customHeight="1">
      <c r="A24" s="27" t="s">
        <v>15</v>
      </c>
      <c r="B24" s="7" t="s">
        <v>10</v>
      </c>
      <c r="C24" s="52">
        <v>5854315</v>
      </c>
      <c r="D24" s="53">
        <f>1292630-49762.05</f>
        <v>1242867.95</v>
      </c>
      <c r="E24" s="53">
        <v>1242867.95</v>
      </c>
      <c r="F24" s="32">
        <f t="shared" si="0"/>
        <v>100</v>
      </c>
      <c r="G24" s="37">
        <f t="shared" si="1"/>
        <v>21.229946629110323</v>
      </c>
    </row>
    <row r="25" spans="1:7" ht="16.5" customHeight="1">
      <c r="A25" s="26" t="s">
        <v>9</v>
      </c>
      <c r="B25" s="7" t="s">
        <v>23</v>
      </c>
      <c r="C25" s="50">
        <v>99910</v>
      </c>
      <c r="D25" s="51">
        <v>103240</v>
      </c>
      <c r="E25" s="51">
        <v>103240</v>
      </c>
      <c r="F25" s="32">
        <f t="shared" si="0"/>
        <v>100</v>
      </c>
      <c r="G25" s="37">
        <f t="shared" si="1"/>
        <v>103.33299969972975</v>
      </c>
    </row>
    <row r="26" spans="1:7" ht="16.5" customHeight="1">
      <c r="A26" s="27" t="s">
        <v>24</v>
      </c>
      <c r="B26" s="8" t="s">
        <v>25</v>
      </c>
      <c r="C26" s="52">
        <v>1303023.11</v>
      </c>
      <c r="D26" s="53">
        <v>2097000</v>
      </c>
      <c r="E26" s="53">
        <v>2008290.1</v>
      </c>
      <c r="F26" s="32">
        <f t="shared" si="0"/>
        <v>95.76967572722937</v>
      </c>
      <c r="G26" s="74">
        <f t="shared" si="1"/>
        <v>154.1254398780387</v>
      </c>
    </row>
    <row r="27" spans="1:7" ht="16.5" customHeight="1" thickBot="1">
      <c r="A27" s="28" t="s">
        <v>38</v>
      </c>
      <c r="B27" s="17" t="s">
        <v>39</v>
      </c>
      <c r="C27" s="42">
        <v>-6549.65</v>
      </c>
      <c r="D27" s="46">
        <v>0</v>
      </c>
      <c r="E27" s="46">
        <v>0</v>
      </c>
      <c r="F27" s="43"/>
      <c r="G27" s="44"/>
    </row>
    <row r="28" spans="1:7" ht="16.5" customHeight="1" thickBot="1">
      <c r="A28" s="54" t="s">
        <v>5</v>
      </c>
      <c r="B28" s="61"/>
      <c r="C28" s="62">
        <f>C26+C25+C24+C23+C27</f>
        <v>11006998.459999999</v>
      </c>
      <c r="D28" s="63">
        <f>D26+D25+D24+D23+D27</f>
        <v>7709207.95</v>
      </c>
      <c r="E28" s="63">
        <f>E26+E25+E24+E23+E27</f>
        <v>7620498.05</v>
      </c>
      <c r="F28" s="58">
        <f>E28/D28*100</f>
        <v>98.8492994277058</v>
      </c>
      <c r="G28" s="59">
        <f>E28/C28*100</f>
        <v>69.23320719715991</v>
      </c>
    </row>
    <row r="29" spans="1:7" ht="15.75" customHeight="1" thickBot="1">
      <c r="A29" s="54" t="s">
        <v>6</v>
      </c>
      <c r="B29" s="64"/>
      <c r="C29" s="65">
        <f>C28+C22</f>
        <v>13110150.459999999</v>
      </c>
      <c r="D29" s="66">
        <f>D28+D22</f>
        <v>11351828.940000001</v>
      </c>
      <c r="E29" s="66">
        <f>E28+E22</f>
        <v>10820176.23</v>
      </c>
      <c r="F29" s="58">
        <f>E29/D29*100</f>
        <v>95.31658983931094</v>
      </c>
      <c r="G29" s="59">
        <f>E29/C29*100</f>
        <v>82.53281503528986</v>
      </c>
    </row>
    <row r="30" spans="1:5" ht="13.5">
      <c r="A30" s="9"/>
      <c r="B30" s="6"/>
      <c r="C30" s="71"/>
      <c r="D30" s="25"/>
      <c r="E30" s="25"/>
    </row>
  </sheetData>
  <sheetProtection/>
  <mergeCells count="6">
    <mergeCell ref="F5:G5"/>
    <mergeCell ref="A5:A6"/>
    <mergeCell ref="B5:B6"/>
    <mergeCell ref="C5:C6"/>
    <mergeCell ref="D5:D6"/>
    <mergeCell ref="E5:E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Виталий Овлаховский</cp:lastModifiedBy>
  <cp:lastPrinted>2016-01-14T12:13:05Z</cp:lastPrinted>
  <dcterms:created xsi:type="dcterms:W3CDTF">2006-03-15T12:48:07Z</dcterms:created>
  <dcterms:modified xsi:type="dcterms:W3CDTF">2016-02-04T05:35:19Z</dcterms:modified>
  <cp:category/>
  <cp:version/>
  <cp:contentType/>
  <cp:contentStatus/>
</cp:coreProperties>
</file>